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320" windowHeight="5925" tabRatio="675"/>
  </bookViews>
  <sheets>
    <sheet name="Octubre" sheetId="92" r:id="rId1"/>
  </sheets>
  <calcPr calcId="152511"/>
</workbook>
</file>

<file path=xl/calcChain.xml><?xml version="1.0" encoding="utf-8"?>
<calcChain xmlns="http://schemas.openxmlformats.org/spreadsheetml/2006/main">
  <c r="C71" i="92" l="1"/>
  <c r="C72" i="92"/>
  <c r="C73" i="92"/>
  <c r="C74" i="92"/>
  <c r="C75" i="92"/>
  <c r="C76" i="92"/>
  <c r="C77" i="92"/>
  <c r="C78" i="92"/>
  <c r="C79" i="92"/>
  <c r="C80" i="92"/>
  <c r="C81" i="92"/>
  <c r="C82" i="92"/>
  <c r="C83" i="92"/>
  <c r="C84" i="92"/>
  <c r="C85" i="92"/>
  <c r="C86" i="92"/>
  <c r="C87" i="92"/>
  <c r="C88" i="92"/>
  <c r="C89" i="92"/>
  <c r="C70" i="92"/>
  <c r="F71" i="92" l="1"/>
  <c r="G71" i="92"/>
  <c r="H71" i="92"/>
  <c r="I71" i="92"/>
  <c r="J71" i="92"/>
  <c r="K71" i="92"/>
  <c r="F72" i="92"/>
  <c r="G72" i="92"/>
  <c r="H72" i="92"/>
  <c r="I72" i="92"/>
  <c r="J72" i="92"/>
  <c r="K72" i="92"/>
  <c r="F73" i="92"/>
  <c r="G73" i="92"/>
  <c r="H73" i="92"/>
  <c r="I73" i="92"/>
  <c r="J73" i="92"/>
  <c r="K73" i="92"/>
  <c r="F74" i="92"/>
  <c r="G74" i="92"/>
  <c r="H74" i="92"/>
  <c r="I74" i="92"/>
  <c r="J74" i="92"/>
  <c r="K74" i="92"/>
  <c r="F75" i="92"/>
  <c r="G75" i="92"/>
  <c r="H75" i="92"/>
  <c r="I75" i="92"/>
  <c r="J75" i="92"/>
  <c r="K75" i="92"/>
  <c r="F76" i="92"/>
  <c r="G76" i="92"/>
  <c r="H76" i="92"/>
  <c r="I76" i="92"/>
  <c r="J76" i="92"/>
  <c r="K76" i="92"/>
  <c r="F77" i="92"/>
  <c r="G77" i="92"/>
  <c r="H77" i="92"/>
  <c r="I77" i="92"/>
  <c r="J77" i="92"/>
  <c r="K77" i="92"/>
  <c r="F78" i="92"/>
  <c r="G78" i="92"/>
  <c r="H78" i="92"/>
  <c r="I78" i="92"/>
  <c r="J78" i="92"/>
  <c r="K78" i="92"/>
  <c r="F79" i="92"/>
  <c r="G79" i="92"/>
  <c r="H79" i="92"/>
  <c r="I79" i="92"/>
  <c r="J79" i="92"/>
  <c r="K79" i="92"/>
  <c r="F80" i="92"/>
  <c r="G80" i="92"/>
  <c r="H80" i="92"/>
  <c r="I80" i="92"/>
  <c r="J80" i="92"/>
  <c r="K80" i="92"/>
  <c r="F81" i="92"/>
  <c r="G81" i="92"/>
  <c r="H81" i="92"/>
  <c r="I81" i="92"/>
  <c r="J81" i="92"/>
  <c r="K81" i="92"/>
  <c r="F82" i="92"/>
  <c r="G82" i="92"/>
  <c r="H82" i="92"/>
  <c r="I82" i="92"/>
  <c r="J82" i="92"/>
  <c r="K82" i="92"/>
  <c r="F83" i="92"/>
  <c r="G83" i="92"/>
  <c r="H83" i="92"/>
  <c r="I83" i="92"/>
  <c r="J83" i="92"/>
  <c r="K83" i="92"/>
  <c r="F84" i="92"/>
  <c r="G84" i="92"/>
  <c r="H84" i="92"/>
  <c r="I84" i="92"/>
  <c r="J84" i="92"/>
  <c r="K84" i="92"/>
  <c r="F85" i="92"/>
  <c r="G85" i="92"/>
  <c r="H85" i="92"/>
  <c r="I85" i="92"/>
  <c r="J85" i="92"/>
  <c r="K85" i="92"/>
  <c r="F86" i="92"/>
  <c r="G86" i="92"/>
  <c r="H86" i="92"/>
  <c r="I86" i="92"/>
  <c r="J86" i="92"/>
  <c r="K86" i="92"/>
  <c r="F87" i="92"/>
  <c r="G87" i="92"/>
  <c r="H87" i="92"/>
  <c r="I87" i="92"/>
  <c r="J87" i="92"/>
  <c r="K87" i="92"/>
  <c r="F88" i="92"/>
  <c r="G88" i="92"/>
  <c r="H88" i="92"/>
  <c r="I88" i="92"/>
  <c r="J88" i="92"/>
  <c r="K88" i="92"/>
  <c r="F89" i="92"/>
  <c r="G89" i="92"/>
  <c r="H89" i="92"/>
  <c r="I89" i="92"/>
  <c r="J89" i="92"/>
  <c r="K89" i="92"/>
  <c r="G70" i="92"/>
  <c r="H70" i="92"/>
  <c r="I70" i="92"/>
  <c r="J70" i="92"/>
  <c r="K70" i="92"/>
  <c r="F70" i="92"/>
  <c r="E71" i="92"/>
  <c r="E72" i="92"/>
  <c r="E73" i="92"/>
  <c r="E74" i="92"/>
  <c r="E75" i="92"/>
  <c r="E76" i="92"/>
  <c r="E77" i="92"/>
  <c r="E78" i="92"/>
  <c r="E79" i="92"/>
  <c r="E80" i="92"/>
  <c r="E81" i="92"/>
  <c r="E82" i="92"/>
  <c r="E83" i="92"/>
  <c r="E84" i="92"/>
  <c r="E85" i="92"/>
  <c r="E86" i="92"/>
  <c r="E87" i="92"/>
  <c r="E88" i="92"/>
  <c r="E89" i="92"/>
  <c r="E70" i="92"/>
  <c r="D71" i="92"/>
  <c r="D72" i="92"/>
  <c r="D73" i="92"/>
  <c r="D74" i="92"/>
  <c r="D75" i="92"/>
  <c r="D76" i="92"/>
  <c r="D77" i="92"/>
  <c r="D78" i="92"/>
  <c r="D79" i="92"/>
  <c r="D80" i="92"/>
  <c r="D81" i="92"/>
  <c r="D82" i="92"/>
  <c r="D83" i="92"/>
  <c r="D84" i="92"/>
  <c r="D85" i="92"/>
  <c r="D86" i="92"/>
  <c r="D87" i="92"/>
  <c r="D88" i="92"/>
  <c r="D89" i="92"/>
  <c r="D70" i="92"/>
  <c r="K90" i="92" l="1"/>
  <c r="J90" i="92"/>
  <c r="I90" i="92"/>
  <c r="H90" i="92"/>
  <c r="G90" i="92"/>
  <c r="F90" i="92"/>
  <c r="E62" i="92"/>
  <c r="D62" i="92"/>
  <c r="C62" i="92"/>
  <c r="F61" i="92"/>
  <c r="F60" i="92"/>
  <c r="F59" i="92"/>
  <c r="F58" i="92"/>
  <c r="F57" i="92"/>
  <c r="F56" i="92"/>
  <c r="F55" i="92"/>
  <c r="F54" i="92"/>
  <c r="F53" i="92"/>
  <c r="F52" i="92"/>
  <c r="F51" i="92"/>
  <c r="F50" i="92"/>
  <c r="F49" i="92"/>
  <c r="F48" i="92"/>
  <c r="F47" i="92"/>
  <c r="F46" i="92"/>
  <c r="F45" i="92"/>
  <c r="F44" i="92"/>
  <c r="F43" i="92"/>
  <c r="F42" i="92"/>
  <c r="F62" i="92" l="1"/>
  <c r="K34" i="92"/>
  <c r="J34" i="92"/>
  <c r="I34" i="92"/>
  <c r="H34" i="92"/>
  <c r="G34" i="92"/>
  <c r="F34" i="92"/>
  <c r="E34" i="92"/>
  <c r="D34" i="92"/>
  <c r="C34" i="92"/>
  <c r="L33" i="92"/>
  <c r="L32" i="92"/>
  <c r="L31" i="92"/>
  <c r="L30" i="92"/>
  <c r="L29" i="92"/>
  <c r="L28" i="92"/>
  <c r="L27" i="92"/>
  <c r="L26" i="92"/>
  <c r="L25" i="92"/>
  <c r="L24" i="92"/>
  <c r="L23" i="92"/>
  <c r="L22" i="92"/>
  <c r="L21" i="92"/>
  <c r="L20" i="92"/>
  <c r="L19" i="92"/>
  <c r="L18" i="92"/>
  <c r="L17" i="92"/>
  <c r="L16" i="92"/>
  <c r="L15" i="92"/>
  <c r="L14" i="92"/>
  <c r="L34" i="92" l="1"/>
  <c r="L70" i="92" l="1"/>
  <c r="D90" i="92"/>
  <c r="L85" i="92"/>
  <c r="L72" i="92"/>
  <c r="L73" i="92"/>
  <c r="L88" i="92"/>
  <c r="L80" i="92"/>
  <c r="L75" i="92"/>
  <c r="L81" i="92"/>
  <c r="L79" i="92"/>
  <c r="L89" i="92"/>
  <c r="L82" i="92"/>
  <c r="E90" i="92"/>
  <c r="L77" i="92"/>
  <c r="L84" i="92"/>
  <c r="L76" i="92"/>
  <c r="L87" i="92"/>
  <c r="C90" i="92"/>
  <c r="L86" i="92"/>
  <c r="L78" i="92"/>
  <c r="L83" i="92"/>
  <c r="L74" i="92"/>
  <c r="L71" i="92"/>
  <c r="L90" i="92" l="1"/>
</calcChain>
</file>

<file path=xl/sharedStrings.xml><?xml version="1.0" encoding="utf-8"?>
<sst xmlns="http://schemas.openxmlformats.org/spreadsheetml/2006/main" count="106" uniqueCount="41">
  <si>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</si>
  <si>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</si>
  <si>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</si>
  <si>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</si>
  <si>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</si>
  <si>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</si>
  <si>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</si>
  <si>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</si>
  <si>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</si>
  <si>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</si>
  <si>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</si>
  <si>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</si>
  <si>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</si>
  <si>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</si>
  <si>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</si>
  <si>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</si>
  <si>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</si>
  <si>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</si>
  <si>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</si>
  <si>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</si>
  <si>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</si>
  <si>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</si>
  <si>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</si>
  <si>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</si>
  <si>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</si>
  <si>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</si>
  <si>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</si>
  <si>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</si>
  <si>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</si>
  <si>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</si>
  <si>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</si>
  <si>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IMPUESTO SOBRE TENENCIA O USO DE VEHICULOS</t>
  </si>
  <si>
    <t>SAN PEDRO LAGUINILLAS</t>
  </si>
  <si>
    <t>IMPUESTO SOBRE LA RENTA</t>
  </si>
  <si>
    <t>MUNICIPIO</t>
  </si>
  <si>
    <t>ANEXO VII</t>
  </si>
  <si>
    <t>NUEVAS POTESTADES (GASOLINA Y DIESEL)</t>
  </si>
  <si>
    <t>FONDO DE COMPENSACION ISAN</t>
  </si>
  <si>
    <t>FONDO GENERAL DE PARTICIPACIONES</t>
  </si>
  <si>
    <t>PARTICIPACIONES FEDERALES MINISTRADAS A LOS MUNICIPIOS EN EL MES DE OCTUBRE DEL EJERCICIO FISCAL 2018</t>
  </si>
  <si>
    <t>SEGUNDO AJUSTE CUATRIMESTRAL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</si>
</sst>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4" fillId="0" borderId="0" xfId="0" applyFont="1" applyFill="1" applyBorder="1" applyAlignment="1"/>
    <xf numFmtId="4" fontId="0" fillId="0" borderId="0" xfId="0" applyNumberFormat="1" applyFill="1" applyBorder="1"/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3" fontId="9" fillId="2" borderId="2" xfId="0" applyNumberFormat="1" applyFont="1" applyFill="1" applyBorder="1"/>
    <xf numFmtId="0" fontId="4" fillId="2" borderId="1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3" fontId="9" fillId="2" borderId="2" xfId="2" applyNumberFormat="1" applyFont="1" applyFill="1" applyBorder="1"/>
    <xf numFmtId="0" fontId="2" fillId="0" borderId="0" xfId="0" applyFont="1"/>
    <xf numFmtId="0" fontId="10" fillId="0" borderId="2" xfId="2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4" fillId="2" borderId="1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D90"/>
  <sheetViews>
    <sheetView tabSelected="1" workbookViewId="0">
      <selection activeCell="D15" sqref="D15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26" t="s">
        <v>19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30" ht="13.5" customHeight="1" x14ac:dyDescent="0.2">
      <c r="A4" s="27" t="s">
        <v>23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30" ht="13.5" customHeight="1" x14ac:dyDescent="0.2">
      <c r="A5" s="28" t="s">
        <v>22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30" ht="13.5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30" ht="13.5" customHeight="1" x14ac:dyDescent="0.2">
      <c r="A7" s="35" t="s">
        <v>35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1:30" ht="13.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30" ht="13.5" customHeight="1" x14ac:dyDescent="0.2">
      <c r="A9" s="35" t="s">
        <v>39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1:30" ht="13.5" customHeight="1" x14ac:dyDescent="0.2">
      <c r="L10" s="8"/>
    </row>
    <row r="11" spans="1:30" ht="13.5" customHeight="1" x14ac:dyDescent="0.2">
      <c r="A11" s="16" t="s">
        <v>1</v>
      </c>
      <c r="B11" s="29" t="s">
        <v>34</v>
      </c>
      <c r="C11" s="32" t="s">
        <v>27</v>
      </c>
      <c r="D11" s="32" t="s">
        <v>28</v>
      </c>
      <c r="E11" s="32" t="s">
        <v>29</v>
      </c>
      <c r="F11" s="32" t="s">
        <v>36</v>
      </c>
      <c r="G11" s="32" t="s">
        <v>26</v>
      </c>
      <c r="H11" s="32" t="s">
        <v>33</v>
      </c>
      <c r="I11" s="32" t="s">
        <v>37</v>
      </c>
      <c r="J11" s="32" t="s">
        <v>30</v>
      </c>
      <c r="K11" s="32" t="s">
        <v>31</v>
      </c>
      <c r="L11" s="32" t="s">
        <v>0</v>
      </c>
    </row>
    <row r="12" spans="1:30" ht="13.5" customHeight="1" x14ac:dyDescent="0.2">
      <c r="A12" s="17" t="s">
        <v>2</v>
      </c>
      <c r="B12" s="30"/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30" ht="13.5" customHeight="1" x14ac:dyDescent="0.2">
      <c r="A13" s="18" t="s">
        <v>3</v>
      </c>
      <c r="B13" s="31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30" ht="13.5" customHeight="1" x14ac:dyDescent="0.2">
      <c r="A14" s="9">
        <v>1</v>
      </c>
      <c r="B14" s="3" t="s">
        <v>5</v>
      </c>
      <c r="C14" s="2">
        <v>3725239.69</v>
      </c>
      <c r="D14" s="2">
        <v>1415983.88</v>
      </c>
      <c r="E14" s="2">
        <v>78092.02</v>
      </c>
      <c r="F14" s="2">
        <v>147736.65</v>
      </c>
      <c r="G14" s="2">
        <v>158705.60999999999</v>
      </c>
      <c r="H14" s="2">
        <v>333845</v>
      </c>
      <c r="I14" s="2">
        <v>6531.24</v>
      </c>
      <c r="J14" s="2">
        <v>21371.83</v>
      </c>
      <c r="K14" s="2">
        <v>0</v>
      </c>
      <c r="L14" s="2">
        <f>SUM(C14:K14)</f>
        <v>5887505.9200000009</v>
      </c>
      <c r="N14" s="10"/>
      <c r="O14" s="14"/>
      <c r="P14" s="10"/>
      <c r="Q14" s="10"/>
      <c r="R14" s="10"/>
      <c r="S14" s="11"/>
      <c r="T14" s="11"/>
      <c r="U14" s="11"/>
      <c r="V14" s="11"/>
      <c r="W14" s="10"/>
      <c r="X14" s="10"/>
      <c r="Y14" s="10"/>
      <c r="Z14" s="10"/>
      <c r="AA14" s="10"/>
      <c r="AB14" s="10"/>
      <c r="AC14" s="10"/>
      <c r="AD14" s="10"/>
    </row>
    <row r="15" spans="1:30" ht="13.5" customHeight="1" x14ac:dyDescent="0.2">
      <c r="A15" s="9">
        <v>2</v>
      </c>
      <c r="B15" s="3" t="s">
        <v>6</v>
      </c>
      <c r="C15" s="2">
        <v>2571966.94</v>
      </c>
      <c r="D15" s="2">
        <v>946823.53</v>
      </c>
      <c r="E15" s="2">
        <v>109564.12</v>
      </c>
      <c r="F15" s="2">
        <v>60727.33</v>
      </c>
      <c r="G15" s="2">
        <v>60346.09</v>
      </c>
      <c r="H15" s="2">
        <v>-18513</v>
      </c>
      <c r="I15" s="2">
        <v>5186.13</v>
      </c>
      <c r="J15" s="2">
        <v>16970.3</v>
      </c>
      <c r="K15" s="2">
        <v>0</v>
      </c>
      <c r="L15" s="2">
        <f t="shared" ref="L15:L33" si="0">SUM(C15:K15)</f>
        <v>3753071.4399999995</v>
      </c>
      <c r="N15" s="10"/>
      <c r="O15" s="14"/>
      <c r="P15" s="10"/>
      <c r="Q15" s="10"/>
      <c r="R15" s="10"/>
      <c r="S15" s="11"/>
      <c r="T15" s="11"/>
      <c r="U15" s="11"/>
      <c r="V15" s="11"/>
      <c r="W15" s="10"/>
      <c r="X15" s="10"/>
      <c r="Y15" s="10"/>
      <c r="Z15" s="10"/>
      <c r="AA15" s="10"/>
      <c r="AB15" s="10"/>
      <c r="AC15" s="10"/>
      <c r="AD15" s="10"/>
    </row>
    <row r="16" spans="1:30" ht="13.5" customHeight="1" x14ac:dyDescent="0.2">
      <c r="A16" s="9">
        <v>3</v>
      </c>
      <c r="B16" s="3" t="s">
        <v>20</v>
      </c>
      <c r="C16" s="2">
        <v>2424109.16</v>
      </c>
      <c r="D16" s="2">
        <v>888595.4</v>
      </c>
      <c r="E16" s="2">
        <v>115379.62</v>
      </c>
      <c r="F16" s="2">
        <v>44529.3</v>
      </c>
      <c r="G16" s="2">
        <v>43944.11</v>
      </c>
      <c r="H16" s="2">
        <v>-29199</v>
      </c>
      <c r="I16" s="2">
        <v>4841.8900000000003</v>
      </c>
      <c r="J16" s="2">
        <v>15843.87</v>
      </c>
      <c r="K16" s="2">
        <v>0</v>
      </c>
      <c r="L16" s="2">
        <f t="shared" si="0"/>
        <v>3508044.35</v>
      </c>
      <c r="N16" s="10"/>
      <c r="O16" s="14"/>
      <c r="P16" s="10"/>
      <c r="Q16" s="10"/>
      <c r="R16" s="10"/>
      <c r="S16" s="11"/>
      <c r="T16" s="11"/>
      <c r="U16" s="11"/>
      <c r="V16" s="11"/>
      <c r="W16" s="10"/>
      <c r="X16" s="10"/>
      <c r="Y16" s="10"/>
      <c r="Z16" s="10"/>
      <c r="AA16" s="10"/>
      <c r="AB16" s="10"/>
      <c r="AC16" s="10"/>
      <c r="AD16" s="10"/>
    </row>
    <row r="17" spans="1:30" ht="13.5" customHeight="1" x14ac:dyDescent="0.2">
      <c r="A17" s="9">
        <v>4</v>
      </c>
      <c r="B17" s="3" t="s">
        <v>21</v>
      </c>
      <c r="C17" s="2">
        <v>3388532.64</v>
      </c>
      <c r="D17" s="2">
        <v>1857443.8</v>
      </c>
      <c r="E17" s="2">
        <v>97591.039999999994</v>
      </c>
      <c r="F17" s="2">
        <v>391785.97</v>
      </c>
      <c r="G17" s="2">
        <v>2128827.58</v>
      </c>
      <c r="H17" s="2">
        <v>20533</v>
      </c>
      <c r="I17" s="2">
        <v>17091.13</v>
      </c>
      <c r="J17" s="2">
        <v>55926.43</v>
      </c>
      <c r="K17" s="2">
        <v>0</v>
      </c>
      <c r="L17" s="2">
        <f t="shared" si="0"/>
        <v>7957731.5899999999</v>
      </c>
      <c r="N17" s="10"/>
      <c r="O17" s="14"/>
      <c r="P17" s="10"/>
      <c r="Q17" s="10"/>
      <c r="R17" s="10"/>
      <c r="S17" s="11"/>
      <c r="T17" s="11"/>
      <c r="U17" s="11"/>
      <c r="V17" s="11"/>
      <c r="W17" s="10"/>
      <c r="X17" s="10"/>
      <c r="Y17" s="10"/>
      <c r="Z17" s="10"/>
      <c r="AA17" s="10"/>
      <c r="AB17" s="10"/>
      <c r="AC17" s="10"/>
      <c r="AD17" s="10"/>
    </row>
    <row r="18" spans="1:30" ht="13.5" customHeight="1" x14ac:dyDescent="0.2">
      <c r="A18" s="9">
        <v>5</v>
      </c>
      <c r="B18" s="3" t="s">
        <v>7</v>
      </c>
      <c r="C18" s="2">
        <v>4799860.22</v>
      </c>
      <c r="D18" s="2">
        <v>1882565.66</v>
      </c>
      <c r="E18" s="2">
        <v>63211.19</v>
      </c>
      <c r="F18" s="2">
        <v>272841.32</v>
      </c>
      <c r="G18" s="2">
        <v>349375.23</v>
      </c>
      <c r="H18" s="2">
        <v>-3921</v>
      </c>
      <c r="I18" s="2">
        <v>8975.6299999999992</v>
      </c>
      <c r="J18" s="2">
        <v>29370.49</v>
      </c>
      <c r="K18" s="2">
        <v>0</v>
      </c>
      <c r="L18" s="2">
        <f t="shared" si="0"/>
        <v>7402278.7400000012</v>
      </c>
      <c r="N18" s="10"/>
      <c r="O18" s="14"/>
      <c r="P18" s="10"/>
      <c r="Q18" s="10"/>
      <c r="R18" s="10"/>
      <c r="S18" s="11"/>
      <c r="T18" s="11"/>
      <c r="U18" s="11"/>
      <c r="V18" s="11"/>
      <c r="W18" s="10"/>
      <c r="X18" s="10"/>
      <c r="Y18" s="10"/>
      <c r="Z18" s="10"/>
      <c r="AA18" s="10"/>
      <c r="AB18" s="10"/>
      <c r="AC18" s="10"/>
      <c r="AD18" s="10"/>
    </row>
    <row r="19" spans="1:30" ht="13.5" customHeight="1" x14ac:dyDescent="0.2">
      <c r="A19" s="9">
        <v>6</v>
      </c>
      <c r="B19" s="3" t="s">
        <v>17</v>
      </c>
      <c r="C19" s="2">
        <v>2080933.61</v>
      </c>
      <c r="D19" s="2">
        <v>615201.27</v>
      </c>
      <c r="E19" s="2">
        <v>173363.55</v>
      </c>
      <c r="F19" s="2">
        <v>135889.73000000001</v>
      </c>
      <c r="G19" s="2">
        <v>123120.83</v>
      </c>
      <c r="H19" s="2">
        <v>344446</v>
      </c>
      <c r="I19" s="2">
        <v>15707.17</v>
      </c>
      <c r="J19" s="2">
        <v>51397.77</v>
      </c>
      <c r="K19" s="2">
        <v>0</v>
      </c>
      <c r="L19" s="2">
        <f t="shared" si="0"/>
        <v>3540059.9299999997</v>
      </c>
      <c r="N19" s="10"/>
      <c r="O19" s="14"/>
      <c r="P19" s="10"/>
      <c r="Q19" s="10"/>
      <c r="R19" s="10"/>
      <c r="S19" s="11"/>
      <c r="T19" s="11"/>
      <c r="U19" s="11"/>
      <c r="V19" s="11"/>
      <c r="W19" s="10"/>
      <c r="X19" s="10"/>
      <c r="Y19" s="10"/>
      <c r="Z19" s="10"/>
      <c r="AA19" s="10"/>
      <c r="AB19" s="10"/>
      <c r="AC19" s="10"/>
      <c r="AD19" s="10"/>
    </row>
    <row r="20" spans="1:30" x14ac:dyDescent="0.2">
      <c r="A20" s="9">
        <v>7</v>
      </c>
      <c r="B20" s="3" t="s">
        <v>18</v>
      </c>
      <c r="C20" s="2">
        <v>1649686.62</v>
      </c>
      <c r="D20" s="2">
        <v>584903.43000000005</v>
      </c>
      <c r="E20" s="2">
        <v>170284.76</v>
      </c>
      <c r="F20" s="2">
        <v>45662.18</v>
      </c>
      <c r="G20" s="2">
        <v>42251.44</v>
      </c>
      <c r="H20" s="2">
        <v>0</v>
      </c>
      <c r="I20" s="2">
        <v>4580.1099999999997</v>
      </c>
      <c r="J20" s="2">
        <v>14987.25</v>
      </c>
      <c r="K20" s="2">
        <v>0</v>
      </c>
      <c r="L20" s="2">
        <f t="shared" si="0"/>
        <v>2512355.7900000005</v>
      </c>
      <c r="N20" s="10"/>
      <c r="O20" s="14"/>
      <c r="P20" s="10"/>
      <c r="Q20" s="10"/>
      <c r="R20" s="10"/>
      <c r="S20" s="11"/>
      <c r="T20" s="11"/>
      <c r="U20" s="11"/>
      <c r="V20" s="11"/>
      <c r="W20" s="10"/>
      <c r="X20" s="10"/>
      <c r="Y20" s="10"/>
      <c r="Z20" s="10"/>
      <c r="AA20" s="10"/>
      <c r="AB20" s="10"/>
      <c r="AC20" s="10"/>
      <c r="AD20" s="10"/>
    </row>
    <row r="21" spans="1:30" x14ac:dyDescent="0.2">
      <c r="A21" s="9">
        <v>8</v>
      </c>
      <c r="B21" s="3" t="s">
        <v>8</v>
      </c>
      <c r="C21" s="2">
        <v>3305628.01</v>
      </c>
      <c r="D21" s="2">
        <v>1249393.72</v>
      </c>
      <c r="E21" s="2">
        <v>88012.57</v>
      </c>
      <c r="F21" s="2">
        <v>110682.42</v>
      </c>
      <c r="G21" s="2">
        <v>126615.94</v>
      </c>
      <c r="H21" s="2">
        <v>190590</v>
      </c>
      <c r="I21" s="2">
        <v>7002.08</v>
      </c>
      <c r="J21" s="2">
        <v>22912.55</v>
      </c>
      <c r="K21" s="2">
        <v>0</v>
      </c>
      <c r="L21" s="2">
        <f t="shared" si="0"/>
        <v>5100837.29</v>
      </c>
      <c r="N21" s="10"/>
      <c r="O21" s="14"/>
      <c r="P21" s="10"/>
      <c r="Q21" s="10"/>
      <c r="R21" s="10"/>
      <c r="S21" s="11"/>
      <c r="T21" s="11"/>
      <c r="U21" s="11"/>
      <c r="V21" s="11"/>
      <c r="W21" s="10"/>
      <c r="X21" s="10"/>
      <c r="Y21" s="10"/>
      <c r="Z21" s="10"/>
      <c r="AA21" s="10"/>
      <c r="AB21" s="10"/>
      <c r="AC21" s="10"/>
      <c r="AD21" s="10"/>
    </row>
    <row r="22" spans="1:30" x14ac:dyDescent="0.2">
      <c r="A22" s="9">
        <v>9</v>
      </c>
      <c r="B22" s="3" t="s">
        <v>9</v>
      </c>
      <c r="C22" s="2">
        <v>2919427.69</v>
      </c>
      <c r="D22" s="2">
        <v>1076214.04</v>
      </c>
      <c r="E22" s="2">
        <v>97591.039999999994</v>
      </c>
      <c r="F22" s="2">
        <v>69159.8</v>
      </c>
      <c r="G22" s="2">
        <v>68613.2</v>
      </c>
      <c r="H22" s="2">
        <v>0</v>
      </c>
      <c r="I22" s="2">
        <v>5740.92</v>
      </c>
      <c r="J22" s="2">
        <v>18785.71</v>
      </c>
      <c r="K22" s="2">
        <v>58.05</v>
      </c>
      <c r="L22" s="2">
        <f t="shared" si="0"/>
        <v>4255590.4499999993</v>
      </c>
      <c r="N22" s="10"/>
      <c r="O22" s="14"/>
      <c r="P22" s="10"/>
      <c r="Q22" s="10"/>
      <c r="R22" s="10"/>
      <c r="S22" s="11"/>
      <c r="T22" s="11"/>
      <c r="U22" s="11"/>
      <c r="V22" s="11"/>
      <c r="W22" s="10"/>
      <c r="X22" s="10"/>
      <c r="Y22" s="10"/>
      <c r="Z22" s="10"/>
      <c r="AA22" s="10"/>
      <c r="AB22" s="10"/>
      <c r="AC22" s="10"/>
      <c r="AD22" s="10"/>
    </row>
    <row r="23" spans="1:30" x14ac:dyDescent="0.2">
      <c r="A23" s="9">
        <v>10</v>
      </c>
      <c r="B23" s="3" t="s">
        <v>16</v>
      </c>
      <c r="C23" s="2">
        <v>1735365.34</v>
      </c>
      <c r="D23" s="2">
        <v>612520.19999999995</v>
      </c>
      <c r="E23" s="2">
        <v>163271.95000000001</v>
      </c>
      <c r="F23" s="2">
        <v>52176.23</v>
      </c>
      <c r="G23" s="2">
        <v>48785.100000000006</v>
      </c>
      <c r="H23" s="2">
        <v>764833</v>
      </c>
      <c r="I23" s="2">
        <v>5036.5200000000004</v>
      </c>
      <c r="J23" s="2">
        <v>16480.73</v>
      </c>
      <c r="K23" s="2">
        <v>0</v>
      </c>
      <c r="L23" s="2">
        <f t="shared" si="0"/>
        <v>3398469.0700000003</v>
      </c>
      <c r="N23" s="10"/>
      <c r="O23" s="14"/>
      <c r="P23" s="10"/>
      <c r="Q23" s="10"/>
      <c r="R23" s="10"/>
      <c r="S23" s="11"/>
      <c r="T23" s="11"/>
      <c r="U23" s="11"/>
      <c r="V23" s="11"/>
      <c r="W23" s="10"/>
      <c r="X23" s="10"/>
      <c r="Y23" s="10"/>
      <c r="Z23" s="10"/>
      <c r="AA23" s="10"/>
      <c r="AB23" s="10"/>
      <c r="AC23" s="10"/>
      <c r="AD23" s="10"/>
    </row>
    <row r="24" spans="1:30" x14ac:dyDescent="0.2">
      <c r="A24" s="9">
        <v>11</v>
      </c>
      <c r="B24" s="3" t="s">
        <v>10</v>
      </c>
      <c r="C24" s="2">
        <v>2960853.54</v>
      </c>
      <c r="D24" s="2">
        <v>1277154.1599999999</v>
      </c>
      <c r="E24" s="2">
        <v>96564.78</v>
      </c>
      <c r="F24" s="2">
        <v>136778.54</v>
      </c>
      <c r="G24" s="2">
        <v>132338.32999999999</v>
      </c>
      <c r="H24" s="2">
        <v>-9490</v>
      </c>
      <c r="I24" s="2">
        <v>6050.39</v>
      </c>
      <c r="J24" s="2">
        <v>19798.400000000001</v>
      </c>
      <c r="K24" s="2">
        <v>0</v>
      </c>
      <c r="L24" s="2">
        <f t="shared" si="0"/>
        <v>4620048.1400000006</v>
      </c>
      <c r="N24" s="10"/>
      <c r="O24" s="14"/>
      <c r="P24" s="10"/>
      <c r="Q24" s="10"/>
      <c r="R24" s="10"/>
      <c r="S24" s="11"/>
      <c r="T24" s="11"/>
      <c r="U24" s="11"/>
      <c r="V24" s="11"/>
      <c r="W24" s="10"/>
      <c r="X24" s="10"/>
      <c r="Y24" s="10"/>
      <c r="Z24" s="10"/>
      <c r="AA24" s="10"/>
      <c r="AB24" s="10"/>
      <c r="AC24" s="10"/>
      <c r="AD24" s="10"/>
    </row>
    <row r="25" spans="1:30" x14ac:dyDescent="0.2">
      <c r="A25" s="9">
        <v>12</v>
      </c>
      <c r="B25" s="3" t="s">
        <v>11</v>
      </c>
      <c r="C25" s="2">
        <v>3369793.45</v>
      </c>
      <c r="D25" s="2">
        <v>1269967.8500000001</v>
      </c>
      <c r="E25" s="2">
        <v>84078.56</v>
      </c>
      <c r="F25" s="2">
        <v>90697.99</v>
      </c>
      <c r="G25" s="2">
        <v>86643.67</v>
      </c>
      <c r="H25" s="2">
        <v>228226</v>
      </c>
      <c r="I25" s="2">
        <v>4628.5</v>
      </c>
      <c r="J25" s="2">
        <v>15145.61</v>
      </c>
      <c r="K25" s="2">
        <v>0</v>
      </c>
      <c r="L25" s="2">
        <f t="shared" si="0"/>
        <v>5149181.6300000008</v>
      </c>
      <c r="N25" s="10"/>
      <c r="O25" s="14"/>
      <c r="P25" s="10"/>
      <c r="Q25" s="10"/>
      <c r="R25" s="10"/>
      <c r="S25" s="11"/>
      <c r="T25" s="11"/>
      <c r="U25" s="11"/>
      <c r="V25" s="11"/>
      <c r="W25" s="10"/>
      <c r="X25" s="10"/>
      <c r="Y25" s="10"/>
      <c r="Z25" s="10"/>
      <c r="AA25" s="10"/>
      <c r="AB25" s="10"/>
      <c r="AC25" s="10"/>
      <c r="AD25" s="10"/>
    </row>
    <row r="26" spans="1:30" x14ac:dyDescent="0.2">
      <c r="A26" s="9">
        <v>13</v>
      </c>
      <c r="B26" s="3" t="s">
        <v>12</v>
      </c>
      <c r="C26" s="2">
        <v>4764277.62</v>
      </c>
      <c r="D26" s="2">
        <v>1804419.51</v>
      </c>
      <c r="E26" s="2">
        <v>62698.06</v>
      </c>
      <c r="F26" s="2">
        <v>161965.47</v>
      </c>
      <c r="G26" s="2">
        <v>159993.55000000002</v>
      </c>
      <c r="H26" s="2">
        <v>751770</v>
      </c>
      <c r="I26" s="2">
        <v>6959.96</v>
      </c>
      <c r="J26" s="2">
        <v>22774.71</v>
      </c>
      <c r="K26" s="2">
        <v>24.3</v>
      </c>
      <c r="L26" s="2">
        <f t="shared" si="0"/>
        <v>7734883.1799999988</v>
      </c>
      <c r="N26" s="10"/>
      <c r="O26" s="14"/>
      <c r="P26" s="10"/>
      <c r="Q26" s="10"/>
      <c r="R26" s="10"/>
      <c r="S26" s="11"/>
      <c r="T26" s="11"/>
      <c r="U26" s="11"/>
      <c r="V26" s="11"/>
      <c r="W26" s="10"/>
      <c r="X26" s="10"/>
      <c r="Y26" s="10"/>
      <c r="Z26" s="10"/>
      <c r="AA26" s="10"/>
      <c r="AB26" s="10"/>
      <c r="AC26" s="10"/>
      <c r="AD26" s="10"/>
    </row>
    <row r="27" spans="1:30" x14ac:dyDescent="0.2">
      <c r="A27" s="9">
        <v>14</v>
      </c>
      <c r="B27" s="3" t="s">
        <v>32</v>
      </c>
      <c r="C27" s="2">
        <v>2221625.08</v>
      </c>
      <c r="D27" s="2">
        <v>921809.67</v>
      </c>
      <c r="E27" s="2">
        <v>125300.17</v>
      </c>
      <c r="F27" s="2">
        <v>30260.03</v>
      </c>
      <c r="G27" s="2">
        <v>29027.7</v>
      </c>
      <c r="H27" s="2">
        <v>408801</v>
      </c>
      <c r="I27" s="2">
        <v>4561.63</v>
      </c>
      <c r="J27" s="2">
        <v>14926.78</v>
      </c>
      <c r="K27" s="2">
        <v>0</v>
      </c>
      <c r="L27" s="2">
        <f t="shared" si="0"/>
        <v>3756312.0599999996</v>
      </c>
      <c r="N27" s="10"/>
      <c r="O27" s="14"/>
      <c r="P27" s="10"/>
      <c r="Q27" s="10"/>
      <c r="R27" s="10"/>
      <c r="S27" s="11"/>
      <c r="T27" s="11"/>
      <c r="U27" s="11"/>
      <c r="V27" s="11"/>
      <c r="W27" s="10"/>
      <c r="X27" s="10"/>
      <c r="Y27" s="10"/>
      <c r="Z27" s="10"/>
      <c r="AA27" s="10"/>
      <c r="AB27" s="10"/>
      <c r="AC27" s="10"/>
      <c r="AD27" s="10"/>
    </row>
    <row r="28" spans="1:30" x14ac:dyDescent="0.2">
      <c r="A28" s="9">
        <v>15</v>
      </c>
      <c r="B28" s="3" t="s">
        <v>25</v>
      </c>
      <c r="C28" s="2">
        <v>2964078.3</v>
      </c>
      <c r="D28" s="2">
        <v>1082921.5</v>
      </c>
      <c r="E28" s="2">
        <v>97591.039999999994</v>
      </c>
      <c r="F28" s="2">
        <v>92384.18</v>
      </c>
      <c r="G28" s="2">
        <v>92336.29</v>
      </c>
      <c r="H28" s="2">
        <v>243661</v>
      </c>
      <c r="I28" s="2">
        <v>6821.26</v>
      </c>
      <c r="J28" s="2">
        <v>22320.86</v>
      </c>
      <c r="K28" s="2">
        <v>0</v>
      </c>
      <c r="L28" s="2">
        <f t="shared" si="0"/>
        <v>4602114.43</v>
      </c>
      <c r="N28" s="10"/>
      <c r="O28" s="14"/>
      <c r="P28" s="10"/>
      <c r="Q28" s="10"/>
      <c r="R28" s="10"/>
      <c r="S28" s="11"/>
      <c r="T28" s="11"/>
      <c r="U28" s="11"/>
      <c r="V28" s="11"/>
      <c r="W28" s="10"/>
      <c r="X28" s="10"/>
      <c r="Y28" s="10"/>
      <c r="Z28" s="10"/>
      <c r="AA28" s="10"/>
      <c r="AB28" s="10"/>
      <c r="AC28" s="10"/>
      <c r="AD28" s="10"/>
    </row>
    <row r="29" spans="1:30" x14ac:dyDescent="0.2">
      <c r="A29" s="9">
        <v>16</v>
      </c>
      <c r="B29" s="3" t="s">
        <v>24</v>
      </c>
      <c r="C29" s="2">
        <v>8467549.0600000005</v>
      </c>
      <c r="D29" s="2">
        <v>3902534.71</v>
      </c>
      <c r="E29" s="2">
        <v>39778.160000000003</v>
      </c>
      <c r="F29" s="2">
        <v>363507.38</v>
      </c>
      <c r="G29" s="2">
        <v>420605.19</v>
      </c>
      <c r="H29" s="2">
        <v>-44273</v>
      </c>
      <c r="I29" s="2">
        <v>12266.82</v>
      </c>
      <c r="J29" s="2">
        <v>40140.1</v>
      </c>
      <c r="K29" s="2">
        <v>0</v>
      </c>
      <c r="L29" s="2">
        <f t="shared" si="0"/>
        <v>13202108.42</v>
      </c>
      <c r="N29" s="10"/>
      <c r="O29" s="14"/>
      <c r="P29" s="10"/>
      <c r="Q29" s="10"/>
      <c r="R29" s="10"/>
      <c r="S29" s="11"/>
      <c r="T29" s="11"/>
      <c r="U29" s="11"/>
      <c r="V29" s="11"/>
      <c r="W29" s="10"/>
      <c r="X29" s="10"/>
      <c r="Y29" s="10"/>
      <c r="Z29" s="10"/>
      <c r="AA29" s="10"/>
      <c r="AB29" s="10"/>
      <c r="AC29" s="10"/>
      <c r="AD29" s="10"/>
    </row>
    <row r="30" spans="1:30" x14ac:dyDescent="0.2">
      <c r="A30" s="9">
        <v>17</v>
      </c>
      <c r="B30" s="3" t="s">
        <v>13</v>
      </c>
      <c r="C30" s="2">
        <v>3615703.67</v>
      </c>
      <c r="D30" s="2">
        <v>1380411.59</v>
      </c>
      <c r="E30" s="2">
        <v>80486.64</v>
      </c>
      <c r="F30" s="2">
        <v>158462</v>
      </c>
      <c r="G30" s="2">
        <v>174594.94</v>
      </c>
      <c r="H30" s="2">
        <v>40344</v>
      </c>
      <c r="I30" s="2">
        <v>6652.32</v>
      </c>
      <c r="J30" s="2">
        <v>21768.05</v>
      </c>
      <c r="K30" s="2">
        <v>0</v>
      </c>
      <c r="L30" s="2">
        <f t="shared" si="0"/>
        <v>5478423.21</v>
      </c>
      <c r="N30" s="10"/>
      <c r="O30" s="14"/>
      <c r="P30" s="10"/>
      <c r="Q30" s="10"/>
      <c r="R30" s="10"/>
      <c r="S30" s="11"/>
      <c r="T30" s="11"/>
      <c r="U30" s="11"/>
      <c r="V30" s="11"/>
      <c r="W30" s="10"/>
      <c r="X30" s="10"/>
      <c r="Y30" s="10"/>
      <c r="Z30" s="10"/>
      <c r="AA30" s="10"/>
      <c r="AB30" s="10"/>
      <c r="AC30" s="10"/>
      <c r="AD30" s="10"/>
    </row>
    <row r="31" spans="1:30" x14ac:dyDescent="0.2">
      <c r="A31" s="9">
        <v>18</v>
      </c>
      <c r="B31" s="3" t="s">
        <v>4</v>
      </c>
      <c r="C31" s="2">
        <v>38899340.899999999</v>
      </c>
      <c r="D31" s="2">
        <v>15511874.01</v>
      </c>
      <c r="E31" s="2">
        <v>17029.3</v>
      </c>
      <c r="F31" s="2">
        <v>1463499.49</v>
      </c>
      <c r="G31" s="2">
        <v>5644325.7300000004</v>
      </c>
      <c r="H31" s="2">
        <v>2284613</v>
      </c>
      <c r="I31" s="2">
        <v>40495.9</v>
      </c>
      <c r="J31" s="2">
        <v>132512.66</v>
      </c>
      <c r="K31" s="2">
        <v>252</v>
      </c>
      <c r="L31" s="2">
        <f t="shared" si="0"/>
        <v>63993942.989999987</v>
      </c>
      <c r="N31" s="10"/>
      <c r="O31" s="14"/>
      <c r="P31" s="10"/>
      <c r="Q31" s="10"/>
      <c r="R31" s="10"/>
      <c r="S31" s="11"/>
      <c r="T31" s="11"/>
      <c r="U31" s="11"/>
      <c r="V31" s="11"/>
      <c r="W31" s="10"/>
      <c r="X31" s="10"/>
      <c r="Y31" s="10"/>
      <c r="Z31" s="10"/>
      <c r="AA31" s="10"/>
      <c r="AB31" s="10"/>
      <c r="AC31" s="10"/>
      <c r="AD31" s="10"/>
    </row>
    <row r="32" spans="1:30" x14ac:dyDescent="0.2">
      <c r="A32" s="9">
        <v>19</v>
      </c>
      <c r="B32" s="3" t="s">
        <v>14</v>
      </c>
      <c r="C32" s="2">
        <v>3875387.59</v>
      </c>
      <c r="D32" s="2">
        <v>1575369.25</v>
      </c>
      <c r="E32" s="2">
        <v>75184.27</v>
      </c>
      <c r="F32" s="2">
        <v>121369.52</v>
      </c>
      <c r="G32" s="2">
        <v>116910.17</v>
      </c>
      <c r="H32" s="2">
        <v>992542</v>
      </c>
      <c r="I32" s="2">
        <v>6238.04</v>
      </c>
      <c r="J32" s="2">
        <v>20412.43</v>
      </c>
      <c r="K32" s="2">
        <v>0</v>
      </c>
      <c r="L32" s="2">
        <f t="shared" si="0"/>
        <v>6783413.2699999986</v>
      </c>
      <c r="N32" s="10"/>
      <c r="O32" s="14"/>
      <c r="P32" s="10"/>
      <c r="Q32" s="10"/>
      <c r="R32" s="10"/>
      <c r="S32" s="11"/>
      <c r="T32" s="11"/>
      <c r="U32" s="11"/>
      <c r="V32" s="11"/>
      <c r="W32" s="10"/>
      <c r="X32" s="10"/>
      <c r="Y32" s="10"/>
      <c r="Z32" s="10"/>
      <c r="AA32" s="10"/>
      <c r="AB32" s="10"/>
      <c r="AC32" s="10"/>
      <c r="AD32" s="10"/>
    </row>
    <row r="33" spans="1:30" x14ac:dyDescent="0.2">
      <c r="A33" s="9">
        <v>20</v>
      </c>
      <c r="B33" s="3" t="s">
        <v>15</v>
      </c>
      <c r="C33" s="2">
        <v>3303707.05</v>
      </c>
      <c r="D33" s="2">
        <v>1305988.82</v>
      </c>
      <c r="E33" s="2">
        <v>89380.96</v>
      </c>
      <c r="F33" s="2">
        <v>189443.7</v>
      </c>
      <c r="G33" s="2">
        <v>264453.38</v>
      </c>
      <c r="H33" s="2">
        <v>1803893</v>
      </c>
      <c r="I33" s="2">
        <v>8341.26</v>
      </c>
      <c r="J33" s="2">
        <v>27294.75</v>
      </c>
      <c r="K33" s="2">
        <v>0</v>
      </c>
      <c r="L33" s="2">
        <f t="shared" si="0"/>
        <v>6992502.9199999999</v>
      </c>
      <c r="N33" s="10"/>
      <c r="O33" s="14"/>
      <c r="P33" s="10"/>
      <c r="Q33" s="10"/>
      <c r="R33" s="10"/>
      <c r="S33" s="11"/>
      <c r="T33" s="11"/>
      <c r="U33" s="11"/>
      <c r="V33" s="11"/>
      <c r="W33" s="10"/>
      <c r="X33" s="10"/>
      <c r="Y33" s="10"/>
      <c r="Z33" s="10"/>
      <c r="AA33" s="10"/>
      <c r="AB33" s="10"/>
      <c r="AC33" s="10"/>
      <c r="AD33" s="10"/>
    </row>
    <row r="34" spans="1:30" x14ac:dyDescent="0.2">
      <c r="A34" s="40" t="s">
        <v>0</v>
      </c>
      <c r="B34" s="41"/>
      <c r="C34" s="19">
        <f>SUM(C14:C33)</f>
        <v>103043066.17999999</v>
      </c>
      <c r="D34" s="19">
        <f t="shared" ref="D34:L34" si="1">SUM(D14:D33)</f>
        <v>41162096</v>
      </c>
      <c r="E34" s="19">
        <f t="shared" si="1"/>
        <v>1924453.8</v>
      </c>
      <c r="F34" s="19">
        <f>SUM(F14:F33)</f>
        <v>4139559.23</v>
      </c>
      <c r="G34" s="19">
        <f>SUM(G14:G33)</f>
        <v>10271814.080000002</v>
      </c>
      <c r="H34" s="19">
        <f t="shared" si="1"/>
        <v>8302701</v>
      </c>
      <c r="I34" s="19">
        <f t="shared" si="1"/>
        <v>183708.90000000002</v>
      </c>
      <c r="J34" s="19">
        <f t="shared" si="1"/>
        <v>601141.28</v>
      </c>
      <c r="K34" s="19">
        <f t="shared" si="1"/>
        <v>334.35</v>
      </c>
      <c r="L34" s="19">
        <f t="shared" si="1"/>
        <v>169628874.81999996</v>
      </c>
      <c r="N34" s="12"/>
      <c r="O34" s="12"/>
      <c r="P34" s="12"/>
      <c r="Q34" s="12"/>
      <c r="R34" s="10"/>
      <c r="S34" s="11"/>
      <c r="T34" s="11"/>
      <c r="U34" s="11"/>
      <c r="V34" s="11"/>
      <c r="W34" s="10"/>
      <c r="X34" s="10"/>
      <c r="Y34" s="10"/>
      <c r="Z34" s="10"/>
      <c r="AA34" s="10"/>
      <c r="AB34" s="10"/>
      <c r="AC34" s="10"/>
      <c r="AD34" s="10"/>
    </row>
    <row r="35" spans="1:30" x14ac:dyDescent="0.2"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x14ac:dyDescent="0.2"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spans="1:30" x14ac:dyDescent="0.2">
      <c r="A37" s="36" t="s">
        <v>40</v>
      </c>
      <c r="B37" s="36"/>
      <c r="C37" s="36"/>
      <c r="D37" s="36"/>
      <c r="E37" s="36"/>
      <c r="F37" s="36"/>
      <c r="G37" s="1"/>
      <c r="H37" s="1"/>
      <c r="I37" s="1"/>
      <c r="J37" s="1"/>
      <c r="K37" s="1"/>
    </row>
    <row r="38" spans="1:30" x14ac:dyDescent="0.2">
      <c r="A38" s="4"/>
      <c r="B38" s="4"/>
      <c r="C38" s="4"/>
      <c r="D38" s="4"/>
      <c r="E38" s="4"/>
      <c r="F38" s="5"/>
      <c r="G38" s="1"/>
      <c r="H38" s="1"/>
      <c r="I38" s="1"/>
      <c r="J38" s="1"/>
      <c r="K38" s="1"/>
    </row>
    <row r="39" spans="1:30" ht="12.75" customHeight="1" x14ac:dyDescent="0.2">
      <c r="A39" s="20" t="s">
        <v>1</v>
      </c>
      <c r="B39" s="37" t="s">
        <v>34</v>
      </c>
      <c r="C39" s="32" t="s">
        <v>38</v>
      </c>
      <c r="D39" s="32" t="s">
        <v>28</v>
      </c>
      <c r="E39" s="32" t="s">
        <v>29</v>
      </c>
      <c r="F39" s="32" t="s">
        <v>0</v>
      </c>
      <c r="G39" s="1"/>
      <c r="H39" s="1"/>
      <c r="I39" s="13"/>
      <c r="J39" s="13"/>
      <c r="K39" s="13"/>
      <c r="L39" s="13"/>
    </row>
    <row r="40" spans="1:30" x14ac:dyDescent="0.2">
      <c r="A40" s="21" t="s">
        <v>2</v>
      </c>
      <c r="B40" s="38"/>
      <c r="C40" s="33"/>
      <c r="D40" s="33"/>
      <c r="E40" s="33"/>
      <c r="F40" s="33"/>
      <c r="G40" s="1"/>
      <c r="H40" s="1"/>
      <c r="I40" s="1"/>
      <c r="J40" s="1"/>
      <c r="K40" s="1"/>
    </row>
    <row r="41" spans="1:30" x14ac:dyDescent="0.2">
      <c r="A41" s="22" t="s">
        <v>3</v>
      </c>
      <c r="B41" s="39"/>
      <c r="C41" s="34"/>
      <c r="D41" s="34"/>
      <c r="E41" s="34"/>
      <c r="F41" s="34"/>
      <c r="G41" s="1"/>
      <c r="H41" s="1"/>
      <c r="I41" s="1"/>
      <c r="J41" s="1"/>
      <c r="K41" s="1"/>
    </row>
    <row r="42" spans="1:30" x14ac:dyDescent="0.2">
      <c r="A42" s="25">
        <v>1</v>
      </c>
      <c r="B42" s="6" t="s">
        <v>5</v>
      </c>
      <c r="C42" s="7">
        <v>-798522.16</v>
      </c>
      <c r="D42" s="7">
        <v>-91883.16</v>
      </c>
      <c r="E42" s="7">
        <v>73211.55</v>
      </c>
      <c r="F42" s="7">
        <f t="shared" ref="F42:F61" si="2">SUM(C42:E42)</f>
        <v>-817193.77</v>
      </c>
      <c r="G42" s="1"/>
      <c r="H42" s="1"/>
      <c r="I42" s="1"/>
      <c r="J42" s="1"/>
      <c r="K42" s="1"/>
    </row>
    <row r="43" spans="1:30" x14ac:dyDescent="0.2">
      <c r="A43" s="25">
        <v>2</v>
      </c>
      <c r="B43" s="6" t="s">
        <v>6</v>
      </c>
      <c r="C43" s="7">
        <v>-634066.18999999994</v>
      </c>
      <c r="D43" s="7">
        <v>-39476.26</v>
      </c>
      <c r="E43" s="7">
        <v>73211.55</v>
      </c>
      <c r="F43" s="7">
        <f t="shared" si="2"/>
        <v>-600330.89999999991</v>
      </c>
      <c r="G43" s="1"/>
      <c r="H43" s="1"/>
      <c r="I43" s="1"/>
      <c r="J43" s="1"/>
      <c r="K43" s="1"/>
    </row>
    <row r="44" spans="1:30" x14ac:dyDescent="0.2">
      <c r="A44" s="25">
        <v>3</v>
      </c>
      <c r="B44" s="6" t="s">
        <v>20</v>
      </c>
      <c r="C44" s="7">
        <v>-591979.25</v>
      </c>
      <c r="D44" s="7">
        <v>-31759.599999999999</v>
      </c>
      <c r="E44" s="7">
        <v>73211.55</v>
      </c>
      <c r="F44" s="7">
        <f t="shared" si="2"/>
        <v>-550527.29999999993</v>
      </c>
      <c r="G44" s="1"/>
      <c r="H44" s="1"/>
      <c r="I44" s="1"/>
      <c r="J44" s="1"/>
      <c r="K44" s="1"/>
    </row>
    <row r="45" spans="1:30" x14ac:dyDescent="0.2">
      <c r="A45" s="25">
        <v>4</v>
      </c>
      <c r="B45" s="6" t="s">
        <v>21</v>
      </c>
      <c r="C45" s="7">
        <v>-2089595.81</v>
      </c>
      <c r="D45" s="7">
        <v>-982064.84</v>
      </c>
      <c r="E45" s="7">
        <v>73211.55</v>
      </c>
      <c r="F45" s="7">
        <f t="shared" si="2"/>
        <v>-2998449.1</v>
      </c>
      <c r="G45" s="1"/>
      <c r="H45" s="1"/>
      <c r="I45" s="1"/>
      <c r="J45" s="1"/>
      <c r="K45" s="1"/>
    </row>
    <row r="46" spans="1:30" x14ac:dyDescent="0.2">
      <c r="A46" s="25">
        <v>5</v>
      </c>
      <c r="B46" s="6" t="s">
        <v>7</v>
      </c>
      <c r="C46" s="7">
        <v>-1097378.21</v>
      </c>
      <c r="D46" s="7">
        <v>-198966.43</v>
      </c>
      <c r="E46" s="7">
        <v>73211.55</v>
      </c>
      <c r="F46" s="7">
        <f t="shared" si="2"/>
        <v>-1223133.0899999999</v>
      </c>
    </row>
    <row r="47" spans="1:30" x14ac:dyDescent="0.2">
      <c r="A47" s="25">
        <v>6</v>
      </c>
      <c r="B47" s="6" t="s">
        <v>17</v>
      </c>
      <c r="C47" s="7">
        <v>-1920389.86</v>
      </c>
      <c r="D47" s="7">
        <v>-67665.08</v>
      </c>
      <c r="E47" s="7">
        <v>73211.55</v>
      </c>
      <c r="F47" s="7">
        <f t="shared" si="2"/>
        <v>-1914843.3900000001</v>
      </c>
    </row>
    <row r="48" spans="1:30" x14ac:dyDescent="0.2">
      <c r="A48" s="25">
        <v>7</v>
      </c>
      <c r="B48" s="6" t="s">
        <v>18</v>
      </c>
      <c r="C48" s="7">
        <v>-559972.87</v>
      </c>
      <c r="D48" s="7">
        <v>-19996.87</v>
      </c>
      <c r="E48" s="7">
        <v>73211.55</v>
      </c>
      <c r="F48" s="7">
        <f t="shared" si="2"/>
        <v>-506758.19</v>
      </c>
    </row>
    <row r="49" spans="1:6" x14ac:dyDescent="0.2">
      <c r="A49" s="25">
        <v>8</v>
      </c>
      <c r="B49" s="6" t="s">
        <v>8</v>
      </c>
      <c r="C49" s="7">
        <v>-856088.5</v>
      </c>
      <c r="D49" s="7">
        <v>-96231.02</v>
      </c>
      <c r="E49" s="7">
        <v>73211.55</v>
      </c>
      <c r="F49" s="7">
        <f t="shared" si="2"/>
        <v>-879107.97</v>
      </c>
    </row>
    <row r="50" spans="1:6" x14ac:dyDescent="0.2">
      <c r="A50" s="25">
        <v>9</v>
      </c>
      <c r="B50" s="6" t="s">
        <v>9</v>
      </c>
      <c r="C50" s="7">
        <v>-701895.91</v>
      </c>
      <c r="D50" s="7">
        <v>-43779.49</v>
      </c>
      <c r="E50" s="7">
        <v>73211.55</v>
      </c>
      <c r="F50" s="7">
        <f t="shared" si="2"/>
        <v>-672463.85</v>
      </c>
    </row>
    <row r="51" spans="1:6" x14ac:dyDescent="0.2">
      <c r="A51" s="25">
        <v>10</v>
      </c>
      <c r="B51" s="6" t="s">
        <v>16</v>
      </c>
      <c r="C51" s="7">
        <v>-615774.48</v>
      </c>
      <c r="D51" s="7">
        <v>-24602.69</v>
      </c>
      <c r="E51" s="7">
        <v>73211.55</v>
      </c>
      <c r="F51" s="7">
        <f t="shared" si="2"/>
        <v>-567165.61999999988</v>
      </c>
    </row>
    <row r="52" spans="1:6" x14ac:dyDescent="0.2">
      <c r="A52" s="25">
        <v>11</v>
      </c>
      <c r="B52" s="6" t="s">
        <v>10</v>
      </c>
      <c r="C52" s="7">
        <v>-739733.29</v>
      </c>
      <c r="D52" s="7">
        <v>-59492.98</v>
      </c>
      <c r="E52" s="7">
        <v>73211.55</v>
      </c>
      <c r="F52" s="7">
        <f t="shared" si="2"/>
        <v>-726014.72</v>
      </c>
    </row>
    <row r="53" spans="1:6" x14ac:dyDescent="0.2">
      <c r="A53" s="25">
        <v>12</v>
      </c>
      <c r="B53" s="6" t="s">
        <v>11</v>
      </c>
      <c r="C53" s="7">
        <v>-565889.9</v>
      </c>
      <c r="D53" s="7">
        <v>-45391.56</v>
      </c>
      <c r="E53" s="7">
        <v>73211.55</v>
      </c>
      <c r="F53" s="7">
        <f t="shared" si="2"/>
        <v>-538069.90999999992</v>
      </c>
    </row>
    <row r="54" spans="1:6" x14ac:dyDescent="0.2">
      <c r="A54" s="25">
        <v>13</v>
      </c>
      <c r="B54" s="6" t="s">
        <v>12</v>
      </c>
      <c r="C54" s="7">
        <v>-850938.28</v>
      </c>
      <c r="D54" s="7">
        <v>-82889.55</v>
      </c>
      <c r="E54" s="7">
        <v>73211.55</v>
      </c>
      <c r="F54" s="7">
        <f t="shared" si="2"/>
        <v>-860616.28</v>
      </c>
    </row>
    <row r="55" spans="1:6" x14ac:dyDescent="0.2">
      <c r="A55" s="25">
        <v>14</v>
      </c>
      <c r="B55" s="6" t="s">
        <v>32</v>
      </c>
      <c r="C55" s="7">
        <v>-557713.56000000006</v>
      </c>
      <c r="D55" s="7">
        <v>-16004.17</v>
      </c>
      <c r="E55" s="7">
        <v>73211.55</v>
      </c>
      <c r="F55" s="7">
        <f t="shared" si="2"/>
        <v>-500506.18000000011</v>
      </c>
    </row>
    <row r="56" spans="1:6" x14ac:dyDescent="0.2">
      <c r="A56" s="25">
        <v>15</v>
      </c>
      <c r="B56" s="6" t="s">
        <v>25</v>
      </c>
      <c r="C56" s="7">
        <v>-833980.74</v>
      </c>
      <c r="D56" s="7">
        <v>-51835.39</v>
      </c>
      <c r="E56" s="7">
        <v>73211.55</v>
      </c>
      <c r="F56" s="7">
        <f t="shared" si="2"/>
        <v>-812604.58</v>
      </c>
    </row>
    <row r="57" spans="1:6" x14ac:dyDescent="0.2">
      <c r="A57" s="25">
        <v>16</v>
      </c>
      <c r="B57" s="6" t="s">
        <v>24</v>
      </c>
      <c r="C57" s="7">
        <v>-1499766.26</v>
      </c>
      <c r="D57" s="7">
        <v>-206412.45</v>
      </c>
      <c r="E57" s="7">
        <v>73211.55</v>
      </c>
      <c r="F57" s="7">
        <f t="shared" si="2"/>
        <v>-1632967.16</v>
      </c>
    </row>
    <row r="58" spans="1:6" x14ac:dyDescent="0.2">
      <c r="A58" s="25">
        <v>17</v>
      </c>
      <c r="B58" s="6" t="s">
        <v>13</v>
      </c>
      <c r="C58" s="7">
        <v>-813326.18</v>
      </c>
      <c r="D58" s="7">
        <v>-102488.77</v>
      </c>
      <c r="E58" s="7">
        <v>73211.55</v>
      </c>
      <c r="F58" s="7">
        <f t="shared" si="2"/>
        <v>-842603.4</v>
      </c>
    </row>
    <row r="59" spans="1:6" x14ac:dyDescent="0.2">
      <c r="A59" s="25">
        <v>18</v>
      </c>
      <c r="B59" s="6" t="s">
        <v>4</v>
      </c>
      <c r="C59" s="7">
        <v>-4951109.63</v>
      </c>
      <c r="D59" s="7">
        <v>-1298326.4099999999</v>
      </c>
      <c r="E59" s="7">
        <v>73211.55</v>
      </c>
      <c r="F59" s="7">
        <f t="shared" si="2"/>
        <v>-6176224.4900000002</v>
      </c>
    </row>
    <row r="60" spans="1:6" x14ac:dyDescent="0.2">
      <c r="A60" s="25">
        <v>19</v>
      </c>
      <c r="B60" s="6" t="s">
        <v>14</v>
      </c>
      <c r="C60" s="7">
        <v>-762675.69</v>
      </c>
      <c r="D60" s="7">
        <v>-53728.88</v>
      </c>
      <c r="E60" s="7">
        <v>73211.55</v>
      </c>
      <c r="F60" s="7">
        <f t="shared" si="2"/>
        <v>-743193.0199999999</v>
      </c>
    </row>
    <row r="61" spans="1:6" x14ac:dyDescent="0.2">
      <c r="A61" s="25">
        <v>20</v>
      </c>
      <c r="B61" s="6" t="s">
        <v>15</v>
      </c>
      <c r="C61" s="7">
        <v>-1019821.93</v>
      </c>
      <c r="D61" s="7">
        <v>-190868.4</v>
      </c>
      <c r="E61" s="7">
        <v>73211.48</v>
      </c>
      <c r="F61" s="7">
        <f t="shared" si="2"/>
        <v>-1137478.8500000001</v>
      </c>
    </row>
    <row r="62" spans="1:6" x14ac:dyDescent="0.2">
      <c r="A62" s="42" t="s">
        <v>0</v>
      </c>
      <c r="B62" s="43"/>
      <c r="C62" s="23">
        <f>SUM(C42:C61)</f>
        <v>-22460618.700000003</v>
      </c>
      <c r="D62" s="23">
        <f t="shared" ref="D62:F62" si="3">SUM(D42:D61)</f>
        <v>-3703863.9999999995</v>
      </c>
      <c r="E62" s="23">
        <f t="shared" si="3"/>
        <v>1464230.9300000004</v>
      </c>
      <c r="F62" s="23">
        <f t="shared" si="3"/>
        <v>-24700251.77</v>
      </c>
    </row>
    <row r="65" spans="1:12" x14ac:dyDescent="0.2">
      <c r="A65" s="35" t="s">
        <v>39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</row>
    <row r="66" spans="1:12" x14ac:dyDescent="0.2">
      <c r="L66" s="8"/>
    </row>
    <row r="67" spans="1:12" x14ac:dyDescent="0.2">
      <c r="A67" s="16" t="s">
        <v>1</v>
      </c>
      <c r="B67" s="29" t="s">
        <v>34</v>
      </c>
      <c r="C67" s="32" t="s">
        <v>27</v>
      </c>
      <c r="D67" s="32" t="s">
        <v>28</v>
      </c>
      <c r="E67" s="32" t="s">
        <v>29</v>
      </c>
      <c r="F67" s="32" t="s">
        <v>36</v>
      </c>
      <c r="G67" s="32" t="s">
        <v>26</v>
      </c>
      <c r="H67" s="32" t="s">
        <v>33</v>
      </c>
      <c r="I67" s="32" t="s">
        <v>37</v>
      </c>
      <c r="J67" s="32" t="s">
        <v>30</v>
      </c>
      <c r="K67" s="32" t="s">
        <v>31</v>
      </c>
      <c r="L67" s="32" t="s">
        <v>0</v>
      </c>
    </row>
    <row r="68" spans="1:12" x14ac:dyDescent="0.2">
      <c r="A68" s="17" t="s">
        <v>2</v>
      </c>
      <c r="B68" s="30"/>
      <c r="C68" s="33"/>
      <c r="D68" s="33"/>
      <c r="E68" s="33"/>
      <c r="F68" s="33"/>
      <c r="G68" s="33"/>
      <c r="H68" s="33"/>
      <c r="I68" s="33"/>
      <c r="J68" s="33"/>
      <c r="K68" s="33"/>
      <c r="L68" s="33"/>
    </row>
    <row r="69" spans="1:12" x14ac:dyDescent="0.2">
      <c r="A69" s="18" t="s">
        <v>3</v>
      </c>
      <c r="B69" s="31"/>
      <c r="C69" s="34"/>
      <c r="D69" s="34"/>
      <c r="E69" s="34"/>
      <c r="F69" s="34"/>
      <c r="G69" s="34"/>
      <c r="H69" s="34"/>
      <c r="I69" s="34"/>
      <c r="J69" s="34"/>
      <c r="K69" s="34"/>
      <c r="L69" s="34"/>
    </row>
    <row r="70" spans="1:12" x14ac:dyDescent="0.2">
      <c r="A70" s="9">
        <v>1</v>
      </c>
      <c r="B70" s="3" t="s">
        <v>5</v>
      </c>
      <c r="C70" s="2">
        <f>C14+C42</f>
        <v>2926717.53</v>
      </c>
      <c r="D70" s="2">
        <f>D14+D42</f>
        <v>1324100.72</v>
      </c>
      <c r="E70" s="2">
        <f>E14+E42</f>
        <v>151303.57</v>
      </c>
      <c r="F70" s="2">
        <f t="shared" ref="F70:K79" si="4">F14</f>
        <v>147736.65</v>
      </c>
      <c r="G70" s="2">
        <f t="shared" si="4"/>
        <v>158705.60999999999</v>
      </c>
      <c r="H70" s="2">
        <f t="shared" si="4"/>
        <v>333845</v>
      </c>
      <c r="I70" s="2">
        <f t="shared" si="4"/>
        <v>6531.24</v>
      </c>
      <c r="J70" s="2">
        <f t="shared" si="4"/>
        <v>21371.83</v>
      </c>
      <c r="K70" s="2">
        <f t="shared" si="4"/>
        <v>0</v>
      </c>
      <c r="L70" s="2">
        <f>SUM(C70:K70)</f>
        <v>5070312.1500000013</v>
      </c>
    </row>
    <row r="71" spans="1:12" x14ac:dyDescent="0.2">
      <c r="A71" s="9">
        <v>2</v>
      </c>
      <c r="B71" s="3" t="s">
        <v>6</v>
      </c>
      <c r="C71" s="2">
        <f t="shared" ref="C71:C89" si="5">C15+C43</f>
        <v>1937900.75</v>
      </c>
      <c r="D71" s="2">
        <f t="shared" ref="D71:E89" si="6">D15+D43</f>
        <v>907347.27</v>
      </c>
      <c r="E71" s="2">
        <f t="shared" si="6"/>
        <v>182775.66999999998</v>
      </c>
      <c r="F71" s="2">
        <f t="shared" si="4"/>
        <v>60727.33</v>
      </c>
      <c r="G71" s="2">
        <f t="shared" si="4"/>
        <v>60346.09</v>
      </c>
      <c r="H71" s="2">
        <f t="shared" si="4"/>
        <v>-18513</v>
      </c>
      <c r="I71" s="2">
        <f t="shared" si="4"/>
        <v>5186.13</v>
      </c>
      <c r="J71" s="2">
        <f t="shared" si="4"/>
        <v>16970.3</v>
      </c>
      <c r="K71" s="2">
        <f t="shared" si="4"/>
        <v>0</v>
      </c>
      <c r="L71" s="2">
        <f t="shared" ref="L71:L89" si="7">SUM(C71:K71)</f>
        <v>3152740.5399999996</v>
      </c>
    </row>
    <row r="72" spans="1:12" x14ac:dyDescent="0.2">
      <c r="A72" s="9">
        <v>3</v>
      </c>
      <c r="B72" s="3" t="s">
        <v>20</v>
      </c>
      <c r="C72" s="2">
        <f t="shared" si="5"/>
        <v>1832129.9100000001</v>
      </c>
      <c r="D72" s="2">
        <f t="shared" si="6"/>
        <v>856835.8</v>
      </c>
      <c r="E72" s="2">
        <f t="shared" si="6"/>
        <v>188591.16999999998</v>
      </c>
      <c r="F72" s="2">
        <f t="shared" si="4"/>
        <v>44529.3</v>
      </c>
      <c r="G72" s="2">
        <f t="shared" si="4"/>
        <v>43944.11</v>
      </c>
      <c r="H72" s="2">
        <f t="shared" si="4"/>
        <v>-29199</v>
      </c>
      <c r="I72" s="2">
        <f t="shared" si="4"/>
        <v>4841.8900000000003</v>
      </c>
      <c r="J72" s="2">
        <f t="shared" si="4"/>
        <v>15843.87</v>
      </c>
      <c r="K72" s="2">
        <f t="shared" si="4"/>
        <v>0</v>
      </c>
      <c r="L72" s="2">
        <f t="shared" si="7"/>
        <v>2957517.05</v>
      </c>
    </row>
    <row r="73" spans="1:12" x14ac:dyDescent="0.2">
      <c r="A73" s="9">
        <v>4</v>
      </c>
      <c r="B73" s="3" t="s">
        <v>21</v>
      </c>
      <c r="C73" s="2">
        <f t="shared" si="5"/>
        <v>1298936.83</v>
      </c>
      <c r="D73" s="2">
        <f t="shared" si="6"/>
        <v>875378.96000000008</v>
      </c>
      <c r="E73" s="2">
        <f t="shared" si="6"/>
        <v>170802.59</v>
      </c>
      <c r="F73" s="2">
        <f t="shared" si="4"/>
        <v>391785.97</v>
      </c>
      <c r="G73" s="2">
        <f t="shared" si="4"/>
        <v>2128827.58</v>
      </c>
      <c r="H73" s="2">
        <f t="shared" si="4"/>
        <v>20533</v>
      </c>
      <c r="I73" s="2">
        <f t="shared" si="4"/>
        <v>17091.13</v>
      </c>
      <c r="J73" s="2">
        <f t="shared" si="4"/>
        <v>55926.43</v>
      </c>
      <c r="K73" s="2">
        <f t="shared" si="4"/>
        <v>0</v>
      </c>
      <c r="L73" s="2">
        <f t="shared" si="7"/>
        <v>4959282.4899999993</v>
      </c>
    </row>
    <row r="74" spans="1:12" x14ac:dyDescent="0.2">
      <c r="A74" s="9">
        <v>5</v>
      </c>
      <c r="B74" s="3" t="s">
        <v>7</v>
      </c>
      <c r="C74" s="2">
        <f t="shared" si="5"/>
        <v>3702482.01</v>
      </c>
      <c r="D74" s="2">
        <f t="shared" si="6"/>
        <v>1683599.23</v>
      </c>
      <c r="E74" s="2">
        <f t="shared" si="6"/>
        <v>136422.74</v>
      </c>
      <c r="F74" s="2">
        <f t="shared" si="4"/>
        <v>272841.32</v>
      </c>
      <c r="G74" s="2">
        <f t="shared" si="4"/>
        <v>349375.23</v>
      </c>
      <c r="H74" s="2">
        <f t="shared" si="4"/>
        <v>-3921</v>
      </c>
      <c r="I74" s="2">
        <f t="shared" si="4"/>
        <v>8975.6299999999992</v>
      </c>
      <c r="J74" s="2">
        <f t="shared" si="4"/>
        <v>29370.49</v>
      </c>
      <c r="K74" s="2">
        <f t="shared" si="4"/>
        <v>0</v>
      </c>
      <c r="L74" s="2">
        <f t="shared" si="7"/>
        <v>6179145.6500000013</v>
      </c>
    </row>
    <row r="75" spans="1:12" x14ac:dyDescent="0.2">
      <c r="A75" s="9">
        <v>6</v>
      </c>
      <c r="B75" s="3" t="s">
        <v>17</v>
      </c>
      <c r="C75" s="2">
        <f t="shared" si="5"/>
        <v>160543.75</v>
      </c>
      <c r="D75" s="2">
        <f t="shared" si="6"/>
        <v>547536.19000000006</v>
      </c>
      <c r="E75" s="2">
        <f t="shared" si="6"/>
        <v>246575.09999999998</v>
      </c>
      <c r="F75" s="2">
        <f t="shared" si="4"/>
        <v>135889.73000000001</v>
      </c>
      <c r="G75" s="2">
        <f t="shared" si="4"/>
        <v>123120.83</v>
      </c>
      <c r="H75" s="2">
        <f t="shared" si="4"/>
        <v>344446</v>
      </c>
      <c r="I75" s="2">
        <f t="shared" si="4"/>
        <v>15707.17</v>
      </c>
      <c r="J75" s="2">
        <f t="shared" si="4"/>
        <v>51397.77</v>
      </c>
      <c r="K75" s="2">
        <f t="shared" si="4"/>
        <v>0</v>
      </c>
      <c r="L75" s="2">
        <f t="shared" si="7"/>
        <v>1625216.54</v>
      </c>
    </row>
    <row r="76" spans="1:12" x14ac:dyDescent="0.2">
      <c r="A76" s="9">
        <v>7</v>
      </c>
      <c r="B76" s="3" t="s">
        <v>18</v>
      </c>
      <c r="C76" s="2">
        <f t="shared" si="5"/>
        <v>1089713.75</v>
      </c>
      <c r="D76" s="2">
        <f t="shared" si="6"/>
        <v>564906.56000000006</v>
      </c>
      <c r="E76" s="2">
        <f t="shared" si="6"/>
        <v>243496.31</v>
      </c>
      <c r="F76" s="2">
        <f t="shared" si="4"/>
        <v>45662.18</v>
      </c>
      <c r="G76" s="2">
        <f t="shared" si="4"/>
        <v>42251.44</v>
      </c>
      <c r="H76" s="2">
        <f t="shared" si="4"/>
        <v>0</v>
      </c>
      <c r="I76" s="2">
        <f t="shared" si="4"/>
        <v>4580.1099999999997</v>
      </c>
      <c r="J76" s="2">
        <f t="shared" si="4"/>
        <v>14987.25</v>
      </c>
      <c r="K76" s="2">
        <f t="shared" si="4"/>
        <v>0</v>
      </c>
      <c r="L76" s="2">
        <f t="shared" si="7"/>
        <v>2005597.6</v>
      </c>
    </row>
    <row r="77" spans="1:12" x14ac:dyDescent="0.2">
      <c r="A77" s="9">
        <v>8</v>
      </c>
      <c r="B77" s="3" t="s">
        <v>8</v>
      </c>
      <c r="C77" s="2">
        <f t="shared" si="5"/>
        <v>2449539.5099999998</v>
      </c>
      <c r="D77" s="2">
        <f t="shared" si="6"/>
        <v>1153162.7</v>
      </c>
      <c r="E77" s="2">
        <f t="shared" si="6"/>
        <v>161224.12</v>
      </c>
      <c r="F77" s="2">
        <f t="shared" si="4"/>
        <v>110682.42</v>
      </c>
      <c r="G77" s="2">
        <f t="shared" si="4"/>
        <v>126615.94</v>
      </c>
      <c r="H77" s="2">
        <f t="shared" si="4"/>
        <v>190590</v>
      </c>
      <c r="I77" s="2">
        <f t="shared" si="4"/>
        <v>7002.08</v>
      </c>
      <c r="J77" s="2">
        <f t="shared" si="4"/>
        <v>22912.55</v>
      </c>
      <c r="K77" s="2">
        <f t="shared" si="4"/>
        <v>0</v>
      </c>
      <c r="L77" s="2">
        <f t="shared" si="7"/>
        <v>4221729.3199999994</v>
      </c>
    </row>
    <row r="78" spans="1:12" x14ac:dyDescent="0.2">
      <c r="A78" s="9">
        <v>9</v>
      </c>
      <c r="B78" s="3" t="s">
        <v>9</v>
      </c>
      <c r="C78" s="2">
        <f t="shared" si="5"/>
        <v>2217531.7799999998</v>
      </c>
      <c r="D78" s="2">
        <f t="shared" si="6"/>
        <v>1032434.55</v>
      </c>
      <c r="E78" s="2">
        <f t="shared" si="6"/>
        <v>170802.59</v>
      </c>
      <c r="F78" s="2">
        <f t="shared" si="4"/>
        <v>69159.8</v>
      </c>
      <c r="G78" s="2">
        <f t="shared" si="4"/>
        <v>68613.2</v>
      </c>
      <c r="H78" s="2">
        <f t="shared" si="4"/>
        <v>0</v>
      </c>
      <c r="I78" s="2">
        <f t="shared" si="4"/>
        <v>5740.92</v>
      </c>
      <c r="J78" s="2">
        <f t="shared" si="4"/>
        <v>18785.71</v>
      </c>
      <c r="K78" s="2">
        <f t="shared" si="4"/>
        <v>58.05</v>
      </c>
      <c r="L78" s="2">
        <f t="shared" si="7"/>
        <v>3583126.5999999996</v>
      </c>
    </row>
    <row r="79" spans="1:12" x14ac:dyDescent="0.2">
      <c r="A79" s="9">
        <v>10</v>
      </c>
      <c r="B79" s="3" t="s">
        <v>16</v>
      </c>
      <c r="C79" s="2">
        <f t="shared" si="5"/>
        <v>1119590.8600000001</v>
      </c>
      <c r="D79" s="2">
        <f t="shared" si="6"/>
        <v>587917.51</v>
      </c>
      <c r="E79" s="2">
        <f t="shared" si="6"/>
        <v>236483.5</v>
      </c>
      <c r="F79" s="2">
        <f t="shared" si="4"/>
        <v>52176.23</v>
      </c>
      <c r="G79" s="2">
        <f t="shared" si="4"/>
        <v>48785.100000000006</v>
      </c>
      <c r="H79" s="2">
        <f t="shared" si="4"/>
        <v>764833</v>
      </c>
      <c r="I79" s="2">
        <f t="shared" si="4"/>
        <v>5036.5200000000004</v>
      </c>
      <c r="J79" s="2">
        <f t="shared" si="4"/>
        <v>16480.73</v>
      </c>
      <c r="K79" s="2">
        <f t="shared" si="4"/>
        <v>0</v>
      </c>
      <c r="L79" s="2">
        <f t="shared" si="7"/>
        <v>2831303.45</v>
      </c>
    </row>
    <row r="80" spans="1:12" x14ac:dyDescent="0.2">
      <c r="A80" s="9">
        <v>11</v>
      </c>
      <c r="B80" s="3" t="s">
        <v>10</v>
      </c>
      <c r="C80" s="2">
        <f t="shared" si="5"/>
        <v>2221120.25</v>
      </c>
      <c r="D80" s="2">
        <f t="shared" si="6"/>
        <v>1217661.18</v>
      </c>
      <c r="E80" s="2">
        <f t="shared" si="6"/>
        <v>169776.33000000002</v>
      </c>
      <c r="F80" s="2">
        <f t="shared" ref="F80:K89" si="8">F24</f>
        <v>136778.54</v>
      </c>
      <c r="G80" s="2">
        <f t="shared" si="8"/>
        <v>132338.32999999999</v>
      </c>
      <c r="H80" s="2">
        <f t="shared" si="8"/>
        <v>-9490</v>
      </c>
      <c r="I80" s="2">
        <f t="shared" si="8"/>
        <v>6050.39</v>
      </c>
      <c r="J80" s="2">
        <f t="shared" si="8"/>
        <v>19798.400000000001</v>
      </c>
      <c r="K80" s="2">
        <f t="shared" si="8"/>
        <v>0</v>
      </c>
      <c r="L80" s="2">
        <f t="shared" si="7"/>
        <v>3894033.42</v>
      </c>
    </row>
    <row r="81" spans="1:12" x14ac:dyDescent="0.2">
      <c r="A81" s="9">
        <v>12</v>
      </c>
      <c r="B81" s="3" t="s">
        <v>11</v>
      </c>
      <c r="C81" s="2">
        <f t="shared" si="5"/>
        <v>2803903.5500000003</v>
      </c>
      <c r="D81" s="2">
        <f t="shared" si="6"/>
        <v>1224576.29</v>
      </c>
      <c r="E81" s="2">
        <f t="shared" si="6"/>
        <v>157290.10999999999</v>
      </c>
      <c r="F81" s="2">
        <f t="shared" si="8"/>
        <v>90697.99</v>
      </c>
      <c r="G81" s="2">
        <f t="shared" si="8"/>
        <v>86643.67</v>
      </c>
      <c r="H81" s="2">
        <f t="shared" si="8"/>
        <v>228226</v>
      </c>
      <c r="I81" s="2">
        <f t="shared" si="8"/>
        <v>4628.5</v>
      </c>
      <c r="J81" s="2">
        <f t="shared" si="8"/>
        <v>15145.61</v>
      </c>
      <c r="K81" s="2">
        <f t="shared" si="8"/>
        <v>0</v>
      </c>
      <c r="L81" s="2">
        <f t="shared" si="7"/>
        <v>4611111.7200000007</v>
      </c>
    </row>
    <row r="82" spans="1:12" x14ac:dyDescent="0.2">
      <c r="A82" s="9">
        <v>13</v>
      </c>
      <c r="B82" s="3" t="s">
        <v>12</v>
      </c>
      <c r="C82" s="2">
        <f t="shared" si="5"/>
        <v>3913339.34</v>
      </c>
      <c r="D82" s="2">
        <f t="shared" si="6"/>
        <v>1721529.96</v>
      </c>
      <c r="E82" s="2">
        <f t="shared" si="6"/>
        <v>135909.60999999999</v>
      </c>
      <c r="F82" s="2">
        <f t="shared" si="8"/>
        <v>161965.47</v>
      </c>
      <c r="G82" s="2">
        <f t="shared" si="8"/>
        <v>159993.55000000002</v>
      </c>
      <c r="H82" s="2">
        <f t="shared" si="8"/>
        <v>751770</v>
      </c>
      <c r="I82" s="2">
        <f t="shared" si="8"/>
        <v>6959.96</v>
      </c>
      <c r="J82" s="2">
        <f t="shared" si="8"/>
        <v>22774.71</v>
      </c>
      <c r="K82" s="2">
        <f t="shared" si="8"/>
        <v>24.3</v>
      </c>
      <c r="L82" s="2">
        <f t="shared" si="7"/>
        <v>6874266.8999999994</v>
      </c>
    </row>
    <row r="83" spans="1:12" x14ac:dyDescent="0.2">
      <c r="A83" s="9">
        <v>14</v>
      </c>
      <c r="B83" s="3" t="s">
        <v>32</v>
      </c>
      <c r="C83" s="2">
        <f t="shared" si="5"/>
        <v>1663911.52</v>
      </c>
      <c r="D83" s="2">
        <f t="shared" si="6"/>
        <v>905805.5</v>
      </c>
      <c r="E83" s="2">
        <f t="shared" si="6"/>
        <v>198511.72</v>
      </c>
      <c r="F83" s="2">
        <f t="shared" si="8"/>
        <v>30260.03</v>
      </c>
      <c r="G83" s="2">
        <f t="shared" si="8"/>
        <v>29027.7</v>
      </c>
      <c r="H83" s="2">
        <f t="shared" si="8"/>
        <v>408801</v>
      </c>
      <c r="I83" s="2">
        <f t="shared" si="8"/>
        <v>4561.63</v>
      </c>
      <c r="J83" s="2">
        <f t="shared" si="8"/>
        <v>14926.78</v>
      </c>
      <c r="K83" s="2">
        <f t="shared" si="8"/>
        <v>0</v>
      </c>
      <c r="L83" s="2">
        <f t="shared" si="7"/>
        <v>3255805.88</v>
      </c>
    </row>
    <row r="84" spans="1:12" x14ac:dyDescent="0.2">
      <c r="A84" s="9">
        <v>15</v>
      </c>
      <c r="B84" s="3" t="s">
        <v>25</v>
      </c>
      <c r="C84" s="2">
        <f t="shared" si="5"/>
        <v>2130097.5599999996</v>
      </c>
      <c r="D84" s="2">
        <f t="shared" si="6"/>
        <v>1031086.11</v>
      </c>
      <c r="E84" s="2">
        <f t="shared" si="6"/>
        <v>170802.59</v>
      </c>
      <c r="F84" s="2">
        <f t="shared" si="8"/>
        <v>92384.18</v>
      </c>
      <c r="G84" s="2">
        <f t="shared" si="8"/>
        <v>92336.29</v>
      </c>
      <c r="H84" s="2">
        <f t="shared" si="8"/>
        <v>243661</v>
      </c>
      <c r="I84" s="2">
        <f t="shared" si="8"/>
        <v>6821.26</v>
      </c>
      <c r="J84" s="2">
        <f t="shared" si="8"/>
        <v>22320.86</v>
      </c>
      <c r="K84" s="2">
        <f t="shared" si="8"/>
        <v>0</v>
      </c>
      <c r="L84" s="2">
        <f t="shared" si="7"/>
        <v>3789509.8499999992</v>
      </c>
    </row>
    <row r="85" spans="1:12" x14ac:dyDescent="0.2">
      <c r="A85" s="9">
        <v>16</v>
      </c>
      <c r="B85" s="3" t="s">
        <v>24</v>
      </c>
      <c r="C85" s="2">
        <f t="shared" si="5"/>
        <v>6967782.8000000007</v>
      </c>
      <c r="D85" s="2">
        <f t="shared" si="6"/>
        <v>3696122.26</v>
      </c>
      <c r="E85" s="2">
        <f t="shared" si="6"/>
        <v>112989.71</v>
      </c>
      <c r="F85" s="2">
        <f t="shared" si="8"/>
        <v>363507.38</v>
      </c>
      <c r="G85" s="2">
        <f t="shared" si="8"/>
        <v>420605.19</v>
      </c>
      <c r="H85" s="2">
        <f t="shared" si="8"/>
        <v>-44273</v>
      </c>
      <c r="I85" s="2">
        <f t="shared" si="8"/>
        <v>12266.82</v>
      </c>
      <c r="J85" s="2">
        <f t="shared" si="8"/>
        <v>40140.1</v>
      </c>
      <c r="K85" s="2">
        <f t="shared" si="8"/>
        <v>0</v>
      </c>
      <c r="L85" s="2">
        <f t="shared" si="7"/>
        <v>11569141.260000002</v>
      </c>
    </row>
    <row r="86" spans="1:12" x14ac:dyDescent="0.2">
      <c r="A86" s="9">
        <v>17</v>
      </c>
      <c r="B86" s="3" t="s">
        <v>13</v>
      </c>
      <c r="C86" s="2">
        <f t="shared" si="5"/>
        <v>2802377.4899999998</v>
      </c>
      <c r="D86" s="2">
        <f t="shared" si="6"/>
        <v>1277922.82</v>
      </c>
      <c r="E86" s="2">
        <f t="shared" si="6"/>
        <v>153698.19</v>
      </c>
      <c r="F86" s="2">
        <f t="shared" si="8"/>
        <v>158462</v>
      </c>
      <c r="G86" s="2">
        <f t="shared" si="8"/>
        <v>174594.94</v>
      </c>
      <c r="H86" s="2">
        <f t="shared" si="8"/>
        <v>40344</v>
      </c>
      <c r="I86" s="2">
        <f t="shared" si="8"/>
        <v>6652.32</v>
      </c>
      <c r="J86" s="2">
        <f t="shared" si="8"/>
        <v>21768.05</v>
      </c>
      <c r="K86" s="2">
        <f t="shared" si="8"/>
        <v>0</v>
      </c>
      <c r="L86" s="2">
        <f t="shared" si="7"/>
        <v>4635819.8100000005</v>
      </c>
    </row>
    <row r="87" spans="1:12" x14ac:dyDescent="0.2">
      <c r="A87" s="9">
        <v>18</v>
      </c>
      <c r="B87" s="3" t="s">
        <v>4</v>
      </c>
      <c r="C87" s="2">
        <f t="shared" si="5"/>
        <v>33948231.269999996</v>
      </c>
      <c r="D87" s="2">
        <f t="shared" si="6"/>
        <v>14213547.6</v>
      </c>
      <c r="E87" s="2">
        <f t="shared" si="6"/>
        <v>90240.85</v>
      </c>
      <c r="F87" s="2">
        <f t="shared" si="8"/>
        <v>1463499.49</v>
      </c>
      <c r="G87" s="2">
        <f t="shared" si="8"/>
        <v>5644325.7300000004</v>
      </c>
      <c r="H87" s="2">
        <f t="shared" si="8"/>
        <v>2284613</v>
      </c>
      <c r="I87" s="2">
        <f t="shared" si="8"/>
        <v>40495.9</v>
      </c>
      <c r="J87" s="2">
        <f t="shared" si="8"/>
        <v>132512.66</v>
      </c>
      <c r="K87" s="2">
        <f t="shared" si="8"/>
        <v>252</v>
      </c>
      <c r="L87" s="2">
        <f t="shared" si="7"/>
        <v>57817718.499999993</v>
      </c>
    </row>
    <row r="88" spans="1:12" x14ac:dyDescent="0.2">
      <c r="A88" s="9">
        <v>19</v>
      </c>
      <c r="B88" s="3" t="s">
        <v>14</v>
      </c>
      <c r="C88" s="2">
        <f t="shared" si="5"/>
        <v>3112711.9</v>
      </c>
      <c r="D88" s="2">
        <f t="shared" si="6"/>
        <v>1521640.37</v>
      </c>
      <c r="E88" s="2">
        <f t="shared" si="6"/>
        <v>148395.82</v>
      </c>
      <c r="F88" s="2">
        <f t="shared" si="8"/>
        <v>121369.52</v>
      </c>
      <c r="G88" s="2">
        <f t="shared" si="8"/>
        <v>116910.17</v>
      </c>
      <c r="H88" s="2">
        <f t="shared" si="8"/>
        <v>992542</v>
      </c>
      <c r="I88" s="2">
        <f t="shared" si="8"/>
        <v>6238.04</v>
      </c>
      <c r="J88" s="2">
        <f t="shared" si="8"/>
        <v>20412.43</v>
      </c>
      <c r="K88" s="2">
        <f t="shared" si="8"/>
        <v>0</v>
      </c>
      <c r="L88" s="2">
        <f t="shared" si="7"/>
        <v>6040220.2499999991</v>
      </c>
    </row>
    <row r="89" spans="1:12" x14ac:dyDescent="0.2">
      <c r="A89" s="9">
        <v>20</v>
      </c>
      <c r="B89" s="3" t="s">
        <v>15</v>
      </c>
      <c r="C89" s="2">
        <f t="shared" si="5"/>
        <v>2283885.1199999996</v>
      </c>
      <c r="D89" s="2">
        <f t="shared" si="6"/>
        <v>1115120.4200000002</v>
      </c>
      <c r="E89" s="2">
        <f t="shared" si="6"/>
        <v>162592.44</v>
      </c>
      <c r="F89" s="2">
        <f t="shared" si="8"/>
        <v>189443.7</v>
      </c>
      <c r="G89" s="2">
        <f t="shared" si="8"/>
        <v>264453.38</v>
      </c>
      <c r="H89" s="2">
        <f t="shared" si="8"/>
        <v>1803893</v>
      </c>
      <c r="I89" s="2">
        <f t="shared" si="8"/>
        <v>8341.26</v>
      </c>
      <c r="J89" s="2">
        <f t="shared" si="8"/>
        <v>27294.75</v>
      </c>
      <c r="K89" s="2">
        <f t="shared" si="8"/>
        <v>0</v>
      </c>
      <c r="L89" s="2">
        <f t="shared" si="7"/>
        <v>5855024.0700000003</v>
      </c>
    </row>
    <row r="90" spans="1:12" x14ac:dyDescent="0.2">
      <c r="A90" s="40" t="s">
        <v>0</v>
      </c>
      <c r="B90" s="41"/>
      <c r="C90" s="19">
        <f>SUM(C70:C89)</f>
        <v>80582447.480000019</v>
      </c>
      <c r="D90" s="19">
        <f t="shared" ref="D90:L90" si="9">SUM(D70:D89)</f>
        <v>37458232</v>
      </c>
      <c r="E90" s="19">
        <f t="shared" si="9"/>
        <v>3388684.73</v>
      </c>
      <c r="F90" s="19">
        <f>SUM(F70:F89)</f>
        <v>4139559.23</v>
      </c>
      <c r="G90" s="19">
        <f>SUM(G70:G89)</f>
        <v>10271814.080000002</v>
      </c>
      <c r="H90" s="19">
        <f t="shared" si="9"/>
        <v>8302701</v>
      </c>
      <c r="I90" s="19">
        <f t="shared" si="9"/>
        <v>183708.90000000002</v>
      </c>
      <c r="J90" s="19">
        <f t="shared" si="9"/>
        <v>601141.28</v>
      </c>
      <c r="K90" s="19">
        <f t="shared" si="9"/>
        <v>334.35</v>
      </c>
      <c r="L90" s="19">
        <f t="shared" si="9"/>
        <v>144928623.05000001</v>
      </c>
    </row>
  </sheetData>
  <mergeCells count="37">
    <mergeCell ref="A34:B34"/>
    <mergeCell ref="A90:B90"/>
    <mergeCell ref="A62:B62"/>
    <mergeCell ref="A65:L65"/>
    <mergeCell ref="B67:B69"/>
    <mergeCell ref="C67:C69"/>
    <mergeCell ref="D67:D69"/>
    <mergeCell ref="E67:E69"/>
    <mergeCell ref="F67:F69"/>
    <mergeCell ref="G67:G69"/>
    <mergeCell ref="H67:H69"/>
    <mergeCell ref="I67:I69"/>
    <mergeCell ref="J67:J69"/>
    <mergeCell ref="K67:K69"/>
    <mergeCell ref="L67:L69"/>
    <mergeCell ref="A37:F37"/>
    <mergeCell ref="B39:B41"/>
    <mergeCell ref="C39:C41"/>
    <mergeCell ref="D39:D41"/>
    <mergeCell ref="E39:E41"/>
    <mergeCell ref="F39:F41"/>
    <mergeCell ref="A3:L3"/>
    <mergeCell ref="A4:L4"/>
    <mergeCell ref="A5:L5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A7:L7"/>
    <mergeCell ref="A9:L9"/>
  </mergeCells>
  <printOptions horizontalCentered="1"/>
  <pageMargins left="0.22" right="0.89" top="0.98425196850393704" bottom="0.98425196850393704" header="0" footer="0"/>
  <pageSetup scale="41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2018-06-11T18:45:37Z</cp:lastPrinted>
  <dcterms:created xsi:type="dcterms:W3CDTF">2003-08-05T00:29:54Z</dcterms:created>
  <dcterms:modified xsi:type="dcterms:W3CDTF">2018-11-14T18:27:10Z</dcterms:modified>
</cp:coreProperties>
</file>